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sner\OneDrive\Plocha\"/>
    </mc:Choice>
  </mc:AlternateContent>
  <xr:revisionPtr revIDLastSave="0" documentId="13_ncr:1_{B3622675-AA6A-4DDE-9A8F-00F86D5C5B5C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Schválený rozpočet svd 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E29" i="2" l="1"/>
  <c r="D29" i="2"/>
  <c r="C29" i="2"/>
  <c r="E28" i="2"/>
  <c r="E30" i="2" s="1"/>
  <c r="D28" i="2"/>
  <c r="C30" i="2"/>
  <c r="E27" i="2"/>
  <c r="D27" i="2"/>
  <c r="C27" i="2"/>
  <c r="E16" i="2"/>
  <c r="D16" i="2"/>
  <c r="C16" i="2"/>
  <c r="E8" i="2"/>
  <c r="E13" i="2" s="1"/>
  <c r="D8" i="2"/>
  <c r="D13" i="2" s="1"/>
  <c r="C8" i="2"/>
  <c r="C13" i="2" s="1"/>
  <c r="E31" i="2" l="1"/>
  <c r="E17" i="2"/>
  <c r="D30" i="2"/>
  <c r="D31" i="2" s="1"/>
  <c r="D17" i="2"/>
  <c r="C31" i="2"/>
  <c r="C17" i="2"/>
  <c r="E32" i="2" l="1"/>
  <c r="D32" i="2"/>
  <c r="C32" i="2"/>
</calcChain>
</file>

<file path=xl/sharedStrings.xml><?xml version="1.0" encoding="utf-8"?>
<sst xmlns="http://schemas.openxmlformats.org/spreadsheetml/2006/main" count="47" uniqueCount="43">
  <si>
    <t>Základní škola a Mateřská škola Ropice, příspěvková organizace</t>
  </si>
  <si>
    <t>IČ:75026473</t>
  </si>
  <si>
    <t>Rozpočet příspěvkové organizace</t>
  </si>
  <si>
    <t>SU/AU</t>
  </si>
  <si>
    <t>položky hl. knihy:</t>
  </si>
  <si>
    <t>výhled do roku 2026</t>
  </si>
  <si>
    <t xml:space="preserve">příspěvek na provoz </t>
  </si>
  <si>
    <t>příspěvek zřizovatele na projekty</t>
  </si>
  <si>
    <t>školné</t>
  </si>
  <si>
    <t>stravné</t>
  </si>
  <si>
    <t>648 a 649</t>
  </si>
  <si>
    <t>zapojení fondů PO</t>
  </si>
  <si>
    <t>xxx</t>
  </si>
  <si>
    <t>Výnosy vlastní činnosti</t>
  </si>
  <si>
    <t>dotace MŠMT</t>
  </si>
  <si>
    <t>dotace a granty</t>
  </si>
  <si>
    <t>Výnosy MŠMT a dotační tituly</t>
  </si>
  <si>
    <t>6..</t>
  </si>
  <si>
    <t>Výnosy CELKEM</t>
  </si>
  <si>
    <t>materiálnové náklady včetně potravin</t>
  </si>
  <si>
    <t>energie</t>
  </si>
  <si>
    <t>opravy a udržování</t>
  </si>
  <si>
    <t>cestovné</t>
  </si>
  <si>
    <t xml:space="preserve">služby </t>
  </si>
  <si>
    <t>521-599</t>
  </si>
  <si>
    <t>náklady na platy a odvody</t>
  </si>
  <si>
    <t>pojištění</t>
  </si>
  <si>
    <t>odpisy</t>
  </si>
  <si>
    <t>DDHM 3000,- - 40 000,-</t>
  </si>
  <si>
    <t>Náklady vlastní činnosti</t>
  </si>
  <si>
    <t>501-599</t>
  </si>
  <si>
    <t>náklady z dotací MŠMT</t>
  </si>
  <si>
    <t>náklady z dotací a grantů</t>
  </si>
  <si>
    <t>Náklady MŠMT a dotační tituly</t>
  </si>
  <si>
    <t>5..</t>
  </si>
  <si>
    <t>Náklady CELKEM</t>
  </si>
  <si>
    <t>rozpočet celkem / HV</t>
  </si>
  <si>
    <t>Zpracoval: Ing. Vojtovičová Šárka</t>
  </si>
  <si>
    <t>Schválil: Mgr. Byrtusová Irena</t>
  </si>
  <si>
    <t>plán rozpočtu na rok 2025</t>
  </si>
  <si>
    <t>výhled do roku 2027</t>
  </si>
  <si>
    <t>Schválený rozpočet pro rok 2025 a střednědobý výhled 2026/2027</t>
  </si>
  <si>
    <t>V Ropici dne 19.10.2024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</si>
</sst>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" fontId="0" fillId="0" borderId="0" xfId="0" applyNumberFormat="1"/>
    <xf numFmtId="3" fontId="5" fillId="0" borderId="8" xfId="0" applyNumberFormat="1" applyFont="1" applyBorder="1" applyAlignment="1">
      <alignment horizontal="center"/>
    </xf>
    <xf numFmtId="0" fontId="6" fillId="0" borderId="9" xfId="0" applyFont="1" applyBorder="1"/>
    <xf numFmtId="164" fontId="6" fillId="0" borderId="11" xfId="0" applyNumberFormat="1" applyFont="1" applyBorder="1"/>
    <xf numFmtId="0" fontId="5" fillId="0" borderId="9" xfId="0" applyFont="1" applyBorder="1"/>
    <xf numFmtId="164" fontId="5" fillId="0" borderId="11" xfId="0" applyNumberFormat="1" applyFont="1" applyBorder="1"/>
    <xf numFmtId="3" fontId="5" fillId="4" borderId="8" xfId="0" applyNumberFormat="1" applyFont="1" applyFill="1" applyBorder="1" applyAlignment="1">
      <alignment horizontal="center"/>
    </xf>
    <xf numFmtId="0" fontId="5" fillId="4" borderId="9" xfId="0" applyFont="1" applyFill="1" applyBorder="1"/>
    <xf numFmtId="164" fontId="5" fillId="4" borderId="11" xfId="0" applyNumberFormat="1" applyFont="1" applyFill="1" applyBorder="1"/>
    <xf numFmtId="3" fontId="5" fillId="4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6" xfId="0" applyNumberFormat="1" applyFont="1" applyFill="1" applyBorder="1"/>
    <xf numFmtId="3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/>
    <xf numFmtId="164" fontId="4" fillId="5" borderId="14" xfId="0" applyNumberFormat="1" applyFont="1" applyFill="1" applyBorder="1"/>
    <xf numFmtId="3" fontId="5" fillId="0" borderId="15" xfId="0" applyNumberFormat="1" applyFont="1" applyBorder="1" applyAlignment="1">
      <alignment horizontal="center"/>
    </xf>
    <xf numFmtId="0" fontId="6" fillId="0" borderId="16" xfId="0" applyFont="1" applyBorder="1"/>
    <xf numFmtId="164" fontId="5" fillId="0" borderId="3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center"/>
    </xf>
    <xf numFmtId="0" fontId="6" fillId="0" borderId="18" xfId="0" applyFont="1" applyBorder="1"/>
    <xf numFmtId="164" fontId="5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center"/>
    </xf>
    <xf numFmtId="0" fontId="6" fillId="0" borderId="21" xfId="0" applyFont="1" applyBorder="1"/>
    <xf numFmtId="164" fontId="5" fillId="0" borderId="22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2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/>
    <xf numFmtId="164" fontId="4" fillId="3" borderId="14" xfId="0" applyNumberFormat="1" applyFont="1" applyFill="1" applyBorder="1"/>
    <xf numFmtId="0" fontId="6" fillId="6" borderId="12" xfId="0" applyFont="1" applyFill="1" applyBorder="1"/>
    <xf numFmtId="0" fontId="3" fillId="6" borderId="13" xfId="0" applyFont="1" applyFill="1" applyBorder="1"/>
    <xf numFmtId="164" fontId="3" fillId="6" borderId="26" xfId="0" applyNumberFormat="1" applyFont="1" applyFill="1" applyBorder="1"/>
    <xf numFmtId="164" fontId="3" fillId="6" borderId="27" xfId="0" applyNumberFormat="1" applyFont="1" applyFill="1" applyBorder="1"/>
    <xf numFmtId="3" fontId="5" fillId="0" borderId="28" xfId="0" applyNumberFormat="1" applyFont="1" applyBorder="1" applyAlignment="1">
      <alignment horizontal="center"/>
    </xf>
    <xf numFmtId="0" fontId="1" fillId="0" borderId="0" xfId="0" applyFont="1"/>
    <xf numFmtId="14" fontId="0" fillId="0" borderId="0" xfId="0" applyNumberFormat="1"/>
    <xf numFmtId="164" fontId="5" fillId="4" borderId="10" xfId="0" applyNumberFormat="1" applyFont="1" applyFill="1" applyBorder="1"/>
    <xf numFmtId="3" fontId="5" fillId="7" borderId="8" xfId="0" applyNumberFormat="1" applyFont="1" applyFill="1" applyBorder="1" applyAlignment="1">
      <alignment horizontal="center"/>
    </xf>
    <xf numFmtId="0" fontId="5" fillId="7" borderId="9" xfId="0" applyFont="1" applyFill="1" applyBorder="1"/>
    <xf numFmtId="164" fontId="5" fillId="7" borderId="11" xfId="0" applyNumberFormat="1" applyFont="1" applyFill="1" applyBorder="1"/>
    <xf numFmtId="3" fontId="5" fillId="7" borderId="20" xfId="0" applyNumberFormat="1" applyFont="1" applyFill="1" applyBorder="1" applyAlignment="1">
      <alignment horizontal="center"/>
    </xf>
    <xf numFmtId="0" fontId="6" fillId="7" borderId="21" xfId="0" applyFont="1" applyFill="1" applyBorder="1"/>
    <xf numFmtId="164" fontId="6" fillId="7" borderId="11" xfId="0" applyNumberFormat="1" applyFont="1" applyFill="1" applyBorder="1"/>
    <xf numFmtId="3" fontId="4" fillId="8" borderId="8" xfId="0" applyNumberFormat="1" applyFont="1" applyFill="1" applyBorder="1" applyAlignment="1">
      <alignment horizontal="center"/>
    </xf>
    <xf numFmtId="0" fontId="4" fillId="8" borderId="9" xfId="0" applyFont="1" applyFill="1" applyBorder="1"/>
    <xf numFmtId="164" fontId="4" fillId="8" borderId="10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G41"/>
  <sheetViews>
    <sheetView tabSelected="1" topLeftCell="A25" zoomScale="110" zoomScaleNormal="110" workbookViewId="0">
      <selection activeCell="B4" sqref="B4"/>
    </sheetView>
  </sheetViews>
  <sheetFormatPr defaultRowHeight="12.45" x14ac:dyDescent="0.3"/>
  <cols>
    <col min="1" max="1" width="15.69140625" customWidth="1"/>
    <col min="2" max="2" width="41.69140625" customWidth="1"/>
    <col min="3" max="3" width="21" customWidth="1"/>
    <col min="4" max="4" width="22.3828125" customWidth="1"/>
    <col min="5" max="5" width="23" customWidth="1"/>
    <col min="6" max="6" width="12" customWidth="1"/>
    <col min="7" max="7" width="13.15234375" customWidth="1"/>
  </cols>
  <sheetData>
    <row r="1" spans="1:7" x14ac:dyDescent="0.3">
      <c r="A1" s="1" t="s">
        <v>0</v>
      </c>
      <c r="B1" s="1"/>
      <c r="C1" s="1"/>
      <c r="D1" s="1"/>
      <c r="E1" s="1"/>
    </row>
    <row r="2" spans="1:7" x14ac:dyDescent="0.3">
      <c r="A2" s="1" t="s">
        <v>1</v>
      </c>
      <c r="B2" s="1"/>
      <c r="C2" s="1"/>
      <c r="D2" s="1"/>
      <c r="E2" s="1"/>
    </row>
    <row r="3" spans="1:7" ht="15.45" x14ac:dyDescent="0.4">
      <c r="A3" s="1"/>
      <c r="B3" s="2" t="s">
        <v>41</v>
      </c>
      <c r="C3" s="2"/>
      <c r="D3" s="2"/>
      <c r="E3" s="2"/>
    </row>
    <row r="4" spans="1:7" ht="11.25" customHeight="1" thickBot="1" x14ac:dyDescent="0.45">
      <c r="A4" s="1"/>
      <c r="B4" s="2"/>
      <c r="C4" s="2"/>
      <c r="D4" s="2"/>
      <c r="E4" s="2"/>
    </row>
    <row r="5" spans="1:7" ht="12.9" hidden="1" thickBot="1" x14ac:dyDescent="0.35">
      <c r="A5" s="1"/>
      <c r="B5" s="1"/>
      <c r="C5" s="1"/>
      <c r="D5" s="1"/>
      <c r="E5" s="1"/>
    </row>
    <row r="6" spans="1:7" ht="29.25" customHeight="1" x14ac:dyDescent="0.3">
      <c r="A6" s="56" t="s">
        <v>2</v>
      </c>
      <c r="B6" s="57"/>
      <c r="C6" s="57"/>
      <c r="D6" s="57"/>
      <c r="E6" s="58"/>
    </row>
    <row r="7" spans="1:7" ht="27" customHeight="1" thickBot="1" x14ac:dyDescent="0.35">
      <c r="A7" s="3" t="s">
        <v>3</v>
      </c>
      <c r="B7" s="4" t="s">
        <v>4</v>
      </c>
      <c r="C7" s="5" t="s">
        <v>39</v>
      </c>
      <c r="D7" s="6" t="s">
        <v>5</v>
      </c>
      <c r="E7" s="5" t="s">
        <v>40</v>
      </c>
    </row>
    <row r="8" spans="1:7" x14ac:dyDescent="0.3">
      <c r="A8" s="53">
        <v>672502</v>
      </c>
      <c r="B8" s="54" t="s">
        <v>6</v>
      </c>
      <c r="C8" s="55">
        <f>1950000+420000</f>
        <v>2370000</v>
      </c>
      <c r="D8" s="55">
        <f>420000+2040000</f>
        <v>2460000</v>
      </c>
      <c r="E8" s="55">
        <f>420000+2040000</f>
        <v>2460000</v>
      </c>
      <c r="F8" s="7"/>
      <c r="G8" s="7"/>
    </row>
    <row r="9" spans="1:7" x14ac:dyDescent="0.3">
      <c r="A9" s="13">
        <v>672300</v>
      </c>
      <c r="B9" s="14" t="s">
        <v>7</v>
      </c>
      <c r="C9" s="46">
        <v>0</v>
      </c>
      <c r="D9" s="46">
        <v>0</v>
      </c>
      <c r="E9" s="46">
        <v>0</v>
      </c>
      <c r="F9" s="7"/>
      <c r="G9" s="7"/>
    </row>
    <row r="10" spans="1:7" x14ac:dyDescent="0.3">
      <c r="A10" s="8">
        <v>602570</v>
      </c>
      <c r="B10" s="9" t="s">
        <v>8</v>
      </c>
      <c r="C10" s="10">
        <v>260000</v>
      </c>
      <c r="D10" s="10">
        <v>260000</v>
      </c>
      <c r="E10" s="10">
        <v>260000</v>
      </c>
      <c r="F10" s="7"/>
      <c r="G10" s="7"/>
    </row>
    <row r="11" spans="1:7" x14ac:dyDescent="0.3">
      <c r="A11" s="8">
        <v>602630</v>
      </c>
      <c r="B11" s="9" t="s">
        <v>9</v>
      </c>
      <c r="C11" s="10">
        <v>831000</v>
      </c>
      <c r="D11" s="10">
        <v>850000</v>
      </c>
      <c r="E11" s="10">
        <v>850000</v>
      </c>
      <c r="F11" s="7"/>
      <c r="G11" s="7"/>
    </row>
    <row r="12" spans="1:7" x14ac:dyDescent="0.3">
      <c r="A12" s="8" t="s">
        <v>10</v>
      </c>
      <c r="B12" s="11" t="s">
        <v>11</v>
      </c>
      <c r="C12" s="12">
        <v>0</v>
      </c>
      <c r="D12" s="12">
        <v>20000</v>
      </c>
      <c r="E12" s="12">
        <v>20000</v>
      </c>
      <c r="F12" s="7"/>
      <c r="G12" s="7"/>
    </row>
    <row r="13" spans="1:7" x14ac:dyDescent="0.3">
      <c r="A13" s="47" t="s">
        <v>12</v>
      </c>
      <c r="B13" s="48" t="s">
        <v>13</v>
      </c>
      <c r="C13" s="49">
        <f>SUM(C8:C12)</f>
        <v>3461000</v>
      </c>
      <c r="D13" s="49">
        <f>SUM(D8:D12)</f>
        <v>3590000</v>
      </c>
      <c r="E13" s="49">
        <f>SUM(E8:E12)</f>
        <v>3590000</v>
      </c>
      <c r="F13" s="7"/>
      <c r="G13" s="7"/>
    </row>
    <row r="14" spans="1:7" x14ac:dyDescent="0.3">
      <c r="A14" s="13">
        <v>672502</v>
      </c>
      <c r="B14" s="14" t="s">
        <v>14</v>
      </c>
      <c r="C14" s="15">
        <v>16950000</v>
      </c>
      <c r="D14" s="15">
        <v>16950000</v>
      </c>
      <c r="E14" s="15">
        <v>16950000</v>
      </c>
      <c r="F14" s="7"/>
      <c r="G14" s="7"/>
    </row>
    <row r="15" spans="1:7" x14ac:dyDescent="0.3">
      <c r="A15" s="13">
        <v>672572</v>
      </c>
      <c r="B15" s="14" t="s">
        <v>15</v>
      </c>
      <c r="C15" s="15">
        <v>300000</v>
      </c>
      <c r="D15" s="15">
        <v>300000</v>
      </c>
      <c r="E15" s="15">
        <v>30000</v>
      </c>
      <c r="F15" s="7"/>
      <c r="G15" s="7"/>
    </row>
    <row r="16" spans="1:7" ht="12.9" thickBot="1" x14ac:dyDescent="0.35">
      <c r="A16" s="16" t="s">
        <v>12</v>
      </c>
      <c r="B16" s="17" t="s">
        <v>16</v>
      </c>
      <c r="C16" s="18">
        <f>SUM(C14:C15)</f>
        <v>17250000</v>
      </c>
      <c r="D16" s="18">
        <f>SUM(D14:D15)</f>
        <v>17250000</v>
      </c>
      <c r="E16" s="18">
        <f>SUM(E14:E15)</f>
        <v>16980000</v>
      </c>
      <c r="F16" s="7"/>
      <c r="G16" s="7"/>
    </row>
    <row r="17" spans="1:7" ht="24" customHeight="1" thickBot="1" x14ac:dyDescent="0.35">
      <c r="A17" s="19" t="s">
        <v>17</v>
      </c>
      <c r="B17" s="20" t="s">
        <v>18</v>
      </c>
      <c r="C17" s="21">
        <f>SUM(C16,C13)</f>
        <v>20711000</v>
      </c>
      <c r="D17" s="21">
        <f>SUM(D16,D13)</f>
        <v>20840000</v>
      </c>
      <c r="E17" s="21">
        <f>SUM(E16,E13)</f>
        <v>20570000</v>
      </c>
      <c r="F17" s="7"/>
      <c r="G17" s="7"/>
    </row>
    <row r="18" spans="1:7" x14ac:dyDescent="0.3">
      <c r="A18" s="22">
        <v>501</v>
      </c>
      <c r="B18" s="23" t="s">
        <v>19</v>
      </c>
      <c r="C18" s="24">
        <v>1060000</v>
      </c>
      <c r="D18" s="24">
        <v>1085000</v>
      </c>
      <c r="E18" s="24">
        <v>1085000</v>
      </c>
      <c r="F18" s="7"/>
      <c r="G18" s="7"/>
    </row>
    <row r="19" spans="1:7" x14ac:dyDescent="0.3">
      <c r="A19" s="25">
        <v>502</v>
      </c>
      <c r="B19" s="26" t="s">
        <v>20</v>
      </c>
      <c r="C19" s="27">
        <v>850000</v>
      </c>
      <c r="D19" s="27">
        <v>900000</v>
      </c>
      <c r="E19" s="27">
        <v>900000</v>
      </c>
      <c r="F19" s="7"/>
      <c r="G19" s="7"/>
    </row>
    <row r="20" spans="1:7" x14ac:dyDescent="0.3">
      <c r="A20" s="25">
        <v>511</v>
      </c>
      <c r="B20" s="26" t="s">
        <v>21</v>
      </c>
      <c r="C20" s="27">
        <v>150000</v>
      </c>
      <c r="D20" s="27">
        <v>118000</v>
      </c>
      <c r="E20" s="27">
        <v>118000</v>
      </c>
      <c r="F20" s="7"/>
      <c r="G20" s="7"/>
    </row>
    <row r="21" spans="1:7" x14ac:dyDescent="0.3">
      <c r="A21" s="25">
        <v>512</v>
      </c>
      <c r="B21" s="26" t="s">
        <v>22</v>
      </c>
      <c r="C21" s="27">
        <v>8000</v>
      </c>
      <c r="D21" s="27">
        <v>9000</v>
      </c>
      <c r="E21" s="27">
        <v>9000</v>
      </c>
      <c r="F21" s="7"/>
      <c r="G21" s="7"/>
    </row>
    <row r="22" spans="1:7" x14ac:dyDescent="0.3">
      <c r="A22" s="25">
        <v>518</v>
      </c>
      <c r="B22" s="26" t="s">
        <v>23</v>
      </c>
      <c r="C22" s="27">
        <v>798000</v>
      </c>
      <c r="D22" s="27">
        <v>848000</v>
      </c>
      <c r="E22" s="27">
        <v>848000</v>
      </c>
      <c r="F22" s="7"/>
      <c r="G22" s="7"/>
    </row>
    <row r="23" spans="1:7" x14ac:dyDescent="0.3">
      <c r="A23" s="25" t="s">
        <v>24</v>
      </c>
      <c r="B23" s="26" t="s">
        <v>25</v>
      </c>
      <c r="C23" s="27">
        <v>420000</v>
      </c>
      <c r="D23" s="27">
        <v>420000</v>
      </c>
      <c r="E23" s="27">
        <v>420000</v>
      </c>
      <c r="F23" s="7"/>
      <c r="G23" s="7"/>
    </row>
    <row r="24" spans="1:7" x14ac:dyDescent="0.3">
      <c r="A24" s="25">
        <v>549</v>
      </c>
      <c r="B24" s="26" t="s">
        <v>26</v>
      </c>
      <c r="C24" s="27">
        <v>10000</v>
      </c>
      <c r="D24" s="27">
        <v>10000</v>
      </c>
      <c r="E24" s="27">
        <v>10000</v>
      </c>
      <c r="F24" s="7"/>
      <c r="G24" s="7"/>
    </row>
    <row r="25" spans="1:7" x14ac:dyDescent="0.3">
      <c r="A25" s="25">
        <v>511</v>
      </c>
      <c r="B25" s="26" t="s">
        <v>27</v>
      </c>
      <c r="C25" s="27">
        <v>65000</v>
      </c>
      <c r="D25" s="27">
        <v>50000</v>
      </c>
      <c r="E25" s="27">
        <v>50000</v>
      </c>
      <c r="F25" s="7"/>
      <c r="G25" s="7"/>
    </row>
    <row r="26" spans="1:7" x14ac:dyDescent="0.3">
      <c r="A26" s="28">
        <v>558</v>
      </c>
      <c r="B26" s="29" t="s">
        <v>28</v>
      </c>
      <c r="C26" s="30">
        <v>100000</v>
      </c>
      <c r="D26" s="30">
        <v>150000</v>
      </c>
      <c r="E26" s="30">
        <v>150000</v>
      </c>
      <c r="F26" s="7"/>
      <c r="G26" s="7"/>
    </row>
    <row r="27" spans="1:7" x14ac:dyDescent="0.3">
      <c r="A27" s="50" t="s">
        <v>12</v>
      </c>
      <c r="B27" s="51" t="s">
        <v>29</v>
      </c>
      <c r="C27" s="52">
        <f>SUM(C18:C26)</f>
        <v>3461000</v>
      </c>
      <c r="D27" s="52">
        <f>SUM(D18:D26)</f>
        <v>3590000</v>
      </c>
      <c r="E27" s="52">
        <f>SUM(E18:E26)</f>
        <v>3590000</v>
      </c>
      <c r="F27" s="7"/>
      <c r="G27" s="7"/>
    </row>
    <row r="28" spans="1:7" x14ac:dyDescent="0.3">
      <c r="A28" s="28" t="s">
        <v>30</v>
      </c>
      <c r="B28" s="29" t="s">
        <v>31</v>
      </c>
      <c r="C28" s="31">
        <f t="shared" ref="C28:E29" si="0">C14</f>
        <v>16950000</v>
      </c>
      <c r="D28" s="31">
        <f t="shared" si="0"/>
        <v>16950000</v>
      </c>
      <c r="E28" s="31">
        <f t="shared" si="0"/>
        <v>16950000</v>
      </c>
      <c r="F28" s="7"/>
      <c r="G28" s="7"/>
    </row>
    <row r="29" spans="1:7" x14ac:dyDescent="0.3">
      <c r="A29" s="28" t="s">
        <v>30</v>
      </c>
      <c r="B29" s="29" t="s">
        <v>32</v>
      </c>
      <c r="C29" s="32">
        <f t="shared" si="0"/>
        <v>300000</v>
      </c>
      <c r="D29" s="32">
        <f t="shared" si="0"/>
        <v>300000</v>
      </c>
      <c r="E29" s="32">
        <f t="shared" si="0"/>
        <v>30000</v>
      </c>
      <c r="F29" s="7"/>
      <c r="G29" s="7"/>
    </row>
    <row r="30" spans="1:7" ht="12.9" thickBot="1" x14ac:dyDescent="0.35">
      <c r="A30" s="33" t="s">
        <v>12</v>
      </c>
      <c r="B30" s="34" t="s">
        <v>33</v>
      </c>
      <c r="C30" s="35">
        <f>SUM(C28:C29)</f>
        <v>17250000</v>
      </c>
      <c r="D30" s="35">
        <f>SUM(D28:D29)</f>
        <v>17250000</v>
      </c>
      <c r="E30" s="35">
        <f>SUM(E28:E29)</f>
        <v>16980000</v>
      </c>
      <c r="F30" s="7"/>
      <c r="G30" s="7"/>
    </row>
    <row r="31" spans="1:7" ht="24" customHeight="1" thickBot="1" x14ac:dyDescent="0.35">
      <c r="A31" s="36" t="s">
        <v>34</v>
      </c>
      <c r="B31" s="37" t="s">
        <v>35</v>
      </c>
      <c r="C31" s="38">
        <f>SUM(C30,C27)</f>
        <v>20711000</v>
      </c>
      <c r="D31" s="38">
        <f>SUM(D30,D27)</f>
        <v>20840000</v>
      </c>
      <c r="E31" s="38">
        <f>SUM(E30,E27)</f>
        <v>20570000</v>
      </c>
      <c r="G31" s="7"/>
    </row>
    <row r="32" spans="1:7" ht="29.25" customHeight="1" thickBot="1" x14ac:dyDescent="0.35">
      <c r="A32" s="39"/>
      <c r="B32" s="40" t="s">
        <v>36</v>
      </c>
      <c r="C32" s="41">
        <f>C17-C31</f>
        <v>0</v>
      </c>
      <c r="D32" s="42">
        <f>D17-D31</f>
        <v>0</v>
      </c>
      <c r="E32" s="41">
        <f>E17-E31</f>
        <v>0</v>
      </c>
    </row>
    <row r="33" spans="1:5" x14ac:dyDescent="0.3">
      <c r="A33" s="43"/>
      <c r="B33" s="44"/>
      <c r="C33" s="44"/>
      <c r="D33" s="44"/>
      <c r="E33" s="44"/>
    </row>
    <row r="34" spans="1:5" x14ac:dyDescent="0.3">
      <c r="A34" s="59" t="s">
        <v>42</v>
      </c>
      <c r="B34" s="59"/>
      <c r="C34" s="59"/>
      <c r="D34" s="59"/>
      <c r="E34" s="59"/>
    </row>
    <row r="35" spans="1:5" x14ac:dyDescent="0.3">
      <c r="A35" s="44"/>
    </row>
    <row r="36" spans="1:5" x14ac:dyDescent="0.3">
      <c r="A36" s="44" t="s">
        <v>37</v>
      </c>
      <c r="E36" s="45"/>
    </row>
    <row r="37" spans="1:5" x14ac:dyDescent="0.3">
      <c r="A37" s="44" t="s">
        <v>38</v>
      </c>
    </row>
    <row r="38" spans="1:5" x14ac:dyDescent="0.3">
      <c r="A38" s="44"/>
    </row>
    <row r="39" spans="1:5" x14ac:dyDescent="0.3">
      <c r="A39" s="44"/>
    </row>
    <row r="41" spans="1:5" x14ac:dyDescent="0.3">
      <c r="A41" s="1"/>
      <c r="B41" s="1"/>
      <c r="C41" s="1"/>
      <c r="D41" s="1"/>
      <c r="E41" s="1"/>
    </row>
  </sheetData>
  <mergeCells count="2">
    <mergeCell ref="A6:E6"/>
    <mergeCell ref="A34:E3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Schválený rozpočet svd 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msner</cp:lastModifiedBy>
  <dcterms:created xsi:type="dcterms:W3CDTF">2024-09-25T07:19:56Z</dcterms:created>
  <dcterms:modified xsi:type="dcterms:W3CDTF">2025-10-03T09:09:19Z</dcterms:modified>
</cp:coreProperties>
</file>